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076" activeTab="0"/>
  </bookViews>
  <sheets>
    <sheet name="Лист2" sheetId="1" r:id="rId1"/>
    <sheet name="Баланс 2 кв" sheetId="2" r:id="rId2"/>
  </sheets>
  <definedNames/>
  <calcPr fullCalcOnLoad="1"/>
</workbook>
</file>

<file path=xl/sharedStrings.xml><?xml version="1.0" encoding="utf-8"?>
<sst xmlns="http://schemas.openxmlformats.org/spreadsheetml/2006/main" count="244" uniqueCount="243">
  <si>
    <t>БУХГАЛТЕРСКИЙ БАЛАНС - форма N 1</t>
  </si>
  <si>
    <t>Наименование показателя</t>
  </si>
  <si>
    <t>Код стр</t>
  </si>
  <si>
    <t xml:space="preserve">На начало отчетного </t>
  </si>
  <si>
    <t xml:space="preserve">На конец отчетного </t>
  </si>
  <si>
    <t>периода</t>
  </si>
  <si>
    <t>Актив</t>
  </si>
  <si>
    <t>I. Долгосрочные активы</t>
  </si>
  <si>
    <t xml:space="preserve">Основные средства: 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</si>
  <si>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</si>
  <si>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</si>
  <si>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</si>
  <si>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</si>
  <si>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</si>
  <si>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</si>
  <si>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</si>
  <si>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 xml:space="preserve">Первоначальная стоимость (0400) </t>
  </si>
  <si>
    <t>020</t>
  </si>
  <si>
    <t xml:space="preserve">Сумма амортизации (0500) </t>
  </si>
  <si>
    <t>021</t>
  </si>
  <si>
    <t>Остаточная (балансовая) стоимость (стр. 020-021)</t>
  </si>
  <si>
    <t>022</t>
  </si>
  <si>
    <t>Долгосрочные инвестиции, всего (стр.040+050+</t>
  </si>
  <si>
    <t>030</t>
  </si>
  <si>
    <t>060+070+080), в том числе:</t>
  </si>
  <si>
    <t>Ценные бумаги (0610)</t>
  </si>
  <si>
    <t>040</t>
  </si>
  <si>
    <t>Инвестиции в дочерние хозяйственные общества (0620)</t>
  </si>
  <si>
    <t>050</t>
  </si>
  <si>
    <t xml:space="preserve">Инвестиции в зависимые хозяйственные общества (0630) 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</si>
  <si>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</si>
  <si>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</si>
  <si>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</si>
  <si>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</si>
  <si>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</si>
  <si>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</si>
  <si>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</si>
  <si>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 xml:space="preserve">Капитальные вложения (0800) </t>
  </si>
  <si>
    <t>100</t>
  </si>
  <si>
    <t xml:space="preserve">Долгосрочная дебиторская задолженность (0910, 0920, 0930, 0940) </t>
  </si>
  <si>
    <t>110</t>
  </si>
  <si>
    <t xml:space="preserve">Долгосрочные отсроченные расходы (0950, 0960, 0990) </t>
  </si>
  <si>
    <t>120</t>
  </si>
  <si>
    <t>Итого по разделу I  (стр. 012+022+030+090+100+110+120)</t>
  </si>
  <si>
    <t>130</t>
  </si>
  <si>
    <t>II. Текущие активы</t>
  </si>
  <si>
    <t>Товарно-материальные запасы, всего (стр.150+160+170+180),</t>
  </si>
  <si>
    <t>140</t>
  </si>
  <si>
    <t xml:space="preserve"> в том числе: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</si>
  <si>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</si>
  <si>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</si>
  <si>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</si>
  <si>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</si>
  <si>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</si>
  <si>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</si>
  <si>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</si>
  <si>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</si>
  <si>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</si>
  <si>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</si>
  <si>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</si>
  <si>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</si>
  <si>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</si>
  <si>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</si>
  <si>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 xml:space="preserve">из нее: просроченная 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</si>
  <si>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</si>
  <si>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</si>
  <si>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</si>
  <si>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</si>
  <si>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</si>
  <si>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</si>
  <si>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</si>
  <si>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</si>
  <si>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</si>
  <si>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</si>
  <si>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</si>
  <si>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сборам в бюджет (4400)</t>
  </si>
  <si>
    <t>270</t>
  </si>
  <si>
    <t>Авансовые платежи в государственные целевые фонды и по</t>
  </si>
  <si>
    <t>280</t>
  </si>
  <si>
    <t xml:space="preserve"> страхованию (4500)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</si>
  <si>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</si>
  <si>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</si>
  <si>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</si>
  <si>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</si>
  <si>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</si>
  <si>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</si>
  <si>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</si>
  <si>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</si>
  <si>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</si>
  <si>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</si>
  <si>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</si>
  <si>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</si>
  <si>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</si>
  <si>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</si>
  <si>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</si>
  <si>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</si>
  <si>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 xml:space="preserve">Краткосрочные инвестиции (5800) </t>
  </si>
  <si>
    <t>370</t>
  </si>
  <si>
    <t>Прочие текущие активы (5900)</t>
  </si>
  <si>
    <t>380</t>
  </si>
  <si>
    <t>Итого по разделу II  (стр. 140+190+200+210+320+370+380)</t>
  </si>
  <si>
    <t>390</t>
  </si>
  <si>
    <t>Всего по активу баланса (стр.130+стр.390)</t>
  </si>
  <si>
    <t>400</t>
  </si>
  <si>
    <t>Пассив</t>
  </si>
  <si>
    <t xml:space="preserve">I. Источники собственных средств  </t>
  </si>
  <si>
    <t>Уставный капитал (8300)</t>
  </si>
  <si>
    <t>410</t>
  </si>
  <si>
    <t xml:space="preserve">Добавленный капитал (8400) 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</si>
  <si>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</si>
  <si>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</si>
  <si>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</si>
  <si>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</si>
  <si>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</si>
  <si>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</si>
  <si>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</si>
  <si>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 xml:space="preserve">Целевые поступления (8800) </t>
  </si>
  <si>
    <t>460</t>
  </si>
  <si>
    <t>Резервы предстоящих расходов и платежей (8900)</t>
  </si>
  <si>
    <t>470</t>
  </si>
  <si>
    <t>Итого по разделу I  (стр.410+420+430-440+450+460+470)</t>
  </si>
  <si>
    <t>480</t>
  </si>
  <si>
    <t xml:space="preserve">II. Обязательства  </t>
  </si>
  <si>
    <t>Долгосрочные обязательства, всего (стр.500+520+530+540+550+</t>
  </si>
  <si>
    <t>490</t>
  </si>
  <si>
    <t>560+570+580+590)</t>
  </si>
  <si>
    <t>в том числе: долгосрочная кредиторская задолженность</t>
  </si>
  <si>
    <t>491</t>
  </si>
  <si>
    <t xml:space="preserve"> (стр.500+520+540+560+570+590)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</si>
  <si>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</si>
  <si>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</si>
  <si>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</si>
  <si>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</si>
  <si>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 xml:space="preserve">Долгосрочная задолженность дочерним и зависимым хозяйственным </t>
  </si>
  <si>
    <t>520</t>
  </si>
  <si>
    <t>обществам (7120)</t>
  </si>
  <si>
    <t>Долгосрочные отсроченные  доходы  (7210, 7220, 7230)</t>
  </si>
  <si>
    <t>530</t>
  </si>
  <si>
    <t xml:space="preserve">Долгосрочные отсроченные  обязательства по налогам и обязательным </t>
  </si>
  <si>
    <t>540</t>
  </si>
  <si>
    <t>платежам (7240)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</si>
  <si>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</si>
  <si>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</si>
  <si>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</si>
  <si>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</si>
  <si>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</si>
  <si>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</si>
  <si>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</si>
  <si>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</si>
  <si>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</si>
  <si>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</si>
  <si>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 (стр.610+630+640+650+660+670+680+</t>
  </si>
  <si>
    <t>600</t>
  </si>
  <si>
    <t>690+700+ +710+720+730+740+750+760)</t>
  </si>
  <si>
    <t xml:space="preserve">в том числе: текущая кредиторская задолженность </t>
  </si>
  <si>
    <t>601</t>
  </si>
  <si>
    <t>(стр.610+630+650+670+680+690+700+710+720+760)</t>
  </si>
  <si>
    <t xml:space="preserve">из нее: просроченная текущая кредиторская задолженность </t>
  </si>
  <si>
    <t>602</t>
  </si>
  <si>
    <t xml:space="preserve">Задолженность поставщикам и подрядчикам  (6000) </t>
  </si>
  <si>
    <t>610</t>
  </si>
  <si>
    <t xml:space="preserve">Задолженность обособленным подразделениям (6110) </t>
  </si>
  <si>
    <t>620</t>
  </si>
  <si>
    <t xml:space="preserve">Задолженность дочерним и зависимым хозяйственным </t>
  </si>
  <si>
    <t>630</t>
  </si>
  <si>
    <t xml:space="preserve">обществам (6120) </t>
  </si>
  <si>
    <t>Отсроченные доходы (6210, 6220, 6230)</t>
  </si>
  <si>
    <t>640</t>
  </si>
  <si>
    <t>Отсроченные  обязательства по налогам и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</si>
  <si>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</si>
  <si>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</si>
  <si>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</si>
  <si>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</si>
  <si>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</si>
  <si>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</si>
  <si>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</si>
  <si>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</si>
  <si>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</si>
  <si>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</si>
  <si>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</si>
  <si>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</si>
  <si>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</si>
  <si>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 xml:space="preserve">Задолженность по оплате труда (6700) 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</si>
  <si>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</si>
  <si>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</si>
  <si>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</si>
  <si>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</si>
  <si>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</si>
  <si>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</si>
  <si>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</si>
  <si>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</si>
  <si>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</si>
  <si>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 (стр.490+600)</t>
  </si>
  <si>
    <t>770</t>
  </si>
  <si>
    <t>Всего по пассиву баланса (стр.480+770)</t>
  </si>
  <si>
    <t>780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</si>
  <si>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</si>
  <si>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</si>
  <si>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</si>
  <si>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</si>
  <si>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</si>
  <si>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</si>
  <si>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</si>
  <si>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</si>
  <si>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</si>
  <si>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ESKI-JUVA DEHQON BOZORI ОЧИК  АКЦИЯДОРЛИК ЖАМИЯТИ</t>
  </si>
  <si>
    <t>по ОКПО</t>
  </si>
  <si>
    <t>01574252</t>
  </si>
  <si>
    <t>Отрасль</t>
  </si>
  <si>
    <t>Торговля</t>
  </si>
  <si>
    <t>по ОКОНХ</t>
  </si>
  <si>
    <t>71270</t>
  </si>
  <si>
    <t>Организационно-правовая форма</t>
  </si>
  <si>
    <t>Откpытые акционерные общества</t>
  </si>
  <si>
    <t>по КОПФ</t>
  </si>
  <si>
    <t>1150</t>
  </si>
  <si>
    <t>Форма собственности</t>
  </si>
  <si>
    <t>Смешанная</t>
  </si>
  <si>
    <t>по КФС</t>
  </si>
  <si>
    <t>144</t>
  </si>
  <si>
    <t>Министерства, ведомства и другие</t>
  </si>
  <si>
    <t>Хокимият г.Ташкента (хозрасчетные)</t>
  </si>
  <si>
    <t>по СООГУ</t>
  </si>
  <si>
    <t>01006</t>
  </si>
  <si>
    <t>Идентификационный номер налогоплательщика</t>
  </si>
  <si>
    <t>ИНН</t>
  </si>
  <si>
    <t>201837960</t>
  </si>
  <si>
    <t>Территория</t>
  </si>
  <si>
    <t>ТОШКЕНТ ШАҲАР ШАЙХОНТОҲУР тумани</t>
  </si>
  <si>
    <t>СОАТО</t>
  </si>
  <si>
    <t>1726277</t>
  </si>
  <si>
    <t>Адрес:</t>
  </si>
  <si>
    <t>БОЗОР МАЙДОНИ 28-УЙ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</si>
  <si>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</si>
  <si>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</si>
  <si>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</si>
  <si>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</si>
  <si>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</si>
  <si>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" ESKI-JUVA  DEXQON  BOZORI" АЖ</t>
  </si>
  <si>
    <t>рахбари</t>
  </si>
  <si>
    <t>Набиев Э.Х.</t>
  </si>
  <si>
    <t>Файзуллаева Б.К.</t>
  </si>
  <si>
    <t>Бош бухгалтер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</si>
</sst>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"/>
    <numFmt numFmtId="174" formatCode="#,##0.0_ ;[Red]\-#,##0.0\ "/>
    <numFmt numFmtId="175" formatCode="#,##0.000_ ;[Red]\-#,##0.000\ "/>
  </numFmts>
  <fonts count="47">
    <font>
      <sz val="10"/>
      <name val="Arial Cyr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3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72" fontId="2" fillId="33" borderId="12" xfId="0" applyNumberFormat="1" applyFont="1" applyFill="1" applyBorder="1" applyAlignment="1">
      <alignment horizontal="right" vertical="center"/>
    </xf>
    <xf numFmtId="172" fontId="2" fillId="34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4" fillId="34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174" fontId="2" fillId="33" borderId="12" xfId="0" applyNumberFormat="1" applyFont="1" applyFill="1" applyBorder="1" applyAlignment="1">
      <alignment horizontal="right" vertical="center"/>
    </xf>
    <xf numFmtId="174" fontId="4" fillId="34" borderId="12" xfId="0" applyNumberFormat="1" applyFont="1" applyFill="1" applyBorder="1" applyAlignment="1">
      <alignment horizontal="right" vertical="center"/>
    </xf>
    <xf numFmtId="174" fontId="2" fillId="34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34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172" fontId="2" fillId="33" borderId="10" xfId="0" applyNumberFormat="1" applyFont="1" applyFill="1" applyBorder="1" applyAlignment="1">
      <alignment horizontal="right" vertical="center"/>
    </xf>
    <xf numFmtId="172" fontId="2" fillId="33" borderId="11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right" vertical="center"/>
    </xf>
    <xf numFmtId="172" fontId="4" fillId="34" borderId="11" xfId="0" applyNumberFormat="1" applyFont="1" applyFill="1" applyBorder="1" applyAlignment="1">
      <alignment horizontal="right" vertical="center"/>
    </xf>
    <xf numFmtId="174" fontId="4" fillId="34" borderId="10" xfId="0" applyNumberFormat="1" applyFont="1" applyFill="1" applyBorder="1" applyAlignment="1">
      <alignment horizontal="right" vertical="center"/>
    </xf>
    <xf numFmtId="174" fontId="4" fillId="34" borderId="11" xfId="0" applyNumberFormat="1" applyFont="1" applyFill="1" applyBorder="1" applyAlignment="1">
      <alignment horizontal="right" vertical="center"/>
    </xf>
    <xf numFmtId="172" fontId="2" fillId="34" borderId="10" xfId="0" applyNumberFormat="1" applyFont="1" applyFill="1" applyBorder="1" applyAlignment="1">
      <alignment horizontal="right" vertical="center"/>
    </xf>
    <xf numFmtId="172" fontId="2" fillId="34" borderId="1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 wrapText="1" indent="1"/>
    </xf>
    <xf numFmtId="0" fontId="2" fillId="0" borderId="16" xfId="0" applyFont="1" applyBorder="1" applyAlignment="1">
      <alignment horizontal="left" wrapText="1" inden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16.625" style="0" customWidth="1"/>
    <col min="5" max="5" width="5.625" style="0" customWidth="1"/>
    <col min="6" max="6" width="11.00390625" style="0" customWidth="1"/>
    <col min="7" max="7" width="14.875" style="0" customWidth="1"/>
    <col min="8" max="8" width="11.625" style="0" customWidth="1"/>
    <col min="9" max="9" width="6.125" style="0" customWidth="1"/>
  </cols>
  <sheetData>
    <row r="1" spans="1:8" ht="12.75">
      <c r="A1" s="35" t="s">
        <v>196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197</v>
      </c>
      <c r="B2" s="36"/>
      <c r="C2" s="36"/>
      <c r="D2" s="36"/>
      <c r="E2" s="36"/>
      <c r="F2" s="36"/>
      <c r="G2" s="36"/>
      <c r="H2" s="36"/>
    </row>
    <row r="3" spans="1:8" ht="12.75">
      <c r="A3" s="15" t="s">
        <v>198</v>
      </c>
      <c r="B3" s="16">
        <v>2019</v>
      </c>
      <c r="C3" s="17" t="s">
        <v>199</v>
      </c>
      <c r="D3" s="16">
        <v>2</v>
      </c>
      <c r="E3" s="37" t="s">
        <v>200</v>
      </c>
      <c r="F3" s="37"/>
      <c r="G3" s="38"/>
      <c r="H3" s="18" t="s">
        <v>201</v>
      </c>
    </row>
    <row r="4" spans="1:8" ht="12.75">
      <c r="A4" s="39" t="s">
        <v>202</v>
      </c>
      <c r="B4" s="39"/>
      <c r="C4" s="39"/>
      <c r="D4" s="39"/>
      <c r="E4" s="39"/>
      <c r="F4" s="39"/>
      <c r="G4" s="40"/>
      <c r="H4" s="19" t="s">
        <v>203</v>
      </c>
    </row>
    <row r="5" spans="1:8" ht="32.25" customHeight="1">
      <c r="A5" s="20" t="s">
        <v>204</v>
      </c>
      <c r="B5" s="41" t="s">
        <v>205</v>
      </c>
      <c r="C5" s="41"/>
      <c r="D5" s="41"/>
      <c r="E5" s="41"/>
      <c r="F5" s="41"/>
      <c r="G5" s="21" t="s">
        <v>206</v>
      </c>
      <c r="H5" s="22" t="s">
        <v>207</v>
      </c>
    </row>
    <row r="6" spans="1:8" ht="12" customHeight="1">
      <c r="A6" s="35"/>
      <c r="B6" s="35"/>
      <c r="C6" s="35"/>
      <c r="D6" s="35"/>
      <c r="E6" s="35"/>
      <c r="F6" s="35"/>
      <c r="G6" s="35"/>
      <c r="H6" s="35"/>
    </row>
    <row r="7" spans="1:8" ht="16.5" customHeight="1">
      <c r="A7" s="20" t="s">
        <v>208</v>
      </c>
      <c r="B7" s="41" t="s">
        <v>209</v>
      </c>
      <c r="C7" s="41"/>
      <c r="D7" s="41"/>
      <c r="E7" s="41"/>
      <c r="F7" s="41"/>
      <c r="G7" s="15" t="s">
        <v>210</v>
      </c>
      <c r="H7" s="23" t="s">
        <v>211</v>
      </c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8.75" customHeight="1">
      <c r="A9" s="20" t="s">
        <v>212</v>
      </c>
      <c r="B9" s="41" t="s">
        <v>213</v>
      </c>
      <c r="C9" s="41"/>
      <c r="D9" s="41"/>
      <c r="E9" s="41"/>
      <c r="F9" s="41"/>
      <c r="G9" s="21" t="s">
        <v>214</v>
      </c>
      <c r="H9" s="23" t="s">
        <v>215</v>
      </c>
    </row>
    <row r="10" spans="1:8" ht="12.75">
      <c r="A10" s="35"/>
      <c r="B10" s="35"/>
      <c r="C10" s="35"/>
      <c r="D10" s="35"/>
      <c r="E10" s="35"/>
      <c r="F10" s="35"/>
      <c r="G10" s="35"/>
      <c r="H10" s="35"/>
    </row>
    <row r="11" spans="1:8" ht="14.25" customHeight="1">
      <c r="A11" s="20" t="s">
        <v>216</v>
      </c>
      <c r="B11" s="41" t="s">
        <v>217</v>
      </c>
      <c r="C11" s="41"/>
      <c r="D11" s="41"/>
      <c r="E11" s="41"/>
      <c r="F11" s="41"/>
      <c r="G11" s="21" t="s">
        <v>218</v>
      </c>
      <c r="H11" s="23" t="s">
        <v>219</v>
      </c>
    </row>
    <row r="12" spans="1:8" ht="12.75">
      <c r="A12" s="35"/>
      <c r="B12" s="35"/>
      <c r="C12" s="35"/>
      <c r="D12" s="35"/>
      <c r="E12" s="35"/>
      <c r="F12" s="35"/>
      <c r="G12" s="35"/>
      <c r="H12" s="35"/>
    </row>
    <row r="13" spans="1:8" ht="24" customHeight="1">
      <c r="A13" s="20" t="s">
        <v>220</v>
      </c>
      <c r="B13" s="41" t="s">
        <v>221</v>
      </c>
      <c r="C13" s="41"/>
      <c r="D13" s="41"/>
      <c r="E13" s="41"/>
      <c r="F13" s="41"/>
      <c r="G13" s="21" t="s">
        <v>222</v>
      </c>
      <c r="H13" s="23" t="s">
        <v>223</v>
      </c>
    </row>
    <row r="14" spans="1:8" ht="12.75">
      <c r="A14" s="35"/>
      <c r="B14" s="35"/>
      <c r="C14" s="35"/>
      <c r="D14" s="35"/>
      <c r="E14" s="35"/>
      <c r="F14" s="35"/>
      <c r="G14" s="35"/>
      <c r="H14" s="35"/>
    </row>
    <row r="15" spans="1:8" ht="16.5" customHeight="1">
      <c r="A15" s="37" t="s">
        <v>224</v>
      </c>
      <c r="B15" s="37"/>
      <c r="C15" s="37"/>
      <c r="D15" s="37"/>
      <c r="E15" s="37"/>
      <c r="F15" s="37"/>
      <c r="G15" s="21" t="s">
        <v>225</v>
      </c>
      <c r="H15" s="23" t="s">
        <v>226</v>
      </c>
    </row>
    <row r="16" spans="1:8" ht="12.75">
      <c r="A16" s="35"/>
      <c r="B16" s="35"/>
      <c r="C16" s="35"/>
      <c r="D16" s="35"/>
      <c r="E16" s="35"/>
      <c r="F16" s="35"/>
      <c r="G16" s="35"/>
      <c r="H16" s="35"/>
    </row>
    <row r="17" spans="1:8" ht="14.25" customHeight="1">
      <c r="A17" s="20" t="s">
        <v>227</v>
      </c>
      <c r="B17" s="41" t="s">
        <v>228</v>
      </c>
      <c r="C17" s="41"/>
      <c r="D17" s="41"/>
      <c r="E17" s="41"/>
      <c r="F17" s="41"/>
      <c r="G17" s="21" t="s">
        <v>229</v>
      </c>
      <c r="H17" s="23" t="s">
        <v>230</v>
      </c>
    </row>
    <row r="18" spans="1:8" ht="12.75">
      <c r="A18" s="35"/>
      <c r="B18" s="35"/>
      <c r="C18" s="35"/>
      <c r="D18" s="35"/>
      <c r="E18" s="35"/>
      <c r="F18" s="35"/>
      <c r="G18" s="35"/>
      <c r="H18" s="35"/>
    </row>
    <row r="19" spans="1:8" ht="18.75" customHeight="1">
      <c r="A19" s="20" t="s">
        <v>231</v>
      </c>
      <c r="B19" s="41" t="s">
        <v>232</v>
      </c>
      <c r="C19" s="41"/>
      <c r="D19" s="41"/>
      <c r="E19" s="41"/>
      <c r="F19" s="41"/>
      <c r="G19" s="21" t="s">
        <v>233</v>
      </c>
      <c r="H19" s="24">
        <v>43580</v>
      </c>
    </row>
    <row r="20" spans="1:8" ht="12.75">
      <c r="A20" s="35"/>
      <c r="B20" s="35"/>
      <c r="C20" s="35"/>
      <c r="D20" s="35"/>
      <c r="E20" s="35"/>
      <c r="F20" s="35"/>
      <c r="G20" s="35"/>
      <c r="H20" s="35"/>
    </row>
    <row r="21" spans="1:8" ht="22.5" customHeight="1">
      <c r="A21" s="42" t="s">
        <v>234</v>
      </c>
      <c r="B21" s="42"/>
      <c r="C21" s="42"/>
      <c r="D21" s="42"/>
      <c r="E21" s="42"/>
      <c r="F21" s="42"/>
      <c r="G21" s="15" t="s">
        <v>235</v>
      </c>
      <c r="H21" s="24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24" customHeight="1">
      <c r="A23" s="35"/>
      <c r="B23" s="35"/>
      <c r="C23" s="35"/>
      <c r="D23" s="35"/>
      <c r="E23" s="35"/>
      <c r="F23" s="35"/>
      <c r="G23" s="15" t="s">
        <v>236</v>
      </c>
      <c r="H23" s="24">
        <v>43580</v>
      </c>
    </row>
    <row r="24" spans="1:8" ht="12.75">
      <c r="A24" s="25" t="s">
        <v>237</v>
      </c>
      <c r="B24" s="25"/>
      <c r="C24" s="25"/>
      <c r="D24" s="25"/>
      <c r="E24" s="25"/>
      <c r="F24" s="25"/>
      <c r="G24" s="25"/>
      <c r="H24" s="26"/>
    </row>
    <row r="43" spans="1:12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</sheetData>
  <sheetProtection/>
  <mergeCells count="23">
    <mergeCell ref="B19:F19"/>
    <mergeCell ref="A20:H20"/>
    <mergeCell ref="A21:F21"/>
    <mergeCell ref="A22:H22"/>
    <mergeCell ref="A23:F23"/>
    <mergeCell ref="B13:F13"/>
    <mergeCell ref="A14:H14"/>
    <mergeCell ref="A15:F15"/>
    <mergeCell ref="A16:H16"/>
    <mergeCell ref="B17:F17"/>
    <mergeCell ref="A18:H18"/>
    <mergeCell ref="B7:F7"/>
    <mergeCell ref="A8:H8"/>
    <mergeCell ref="B9:F9"/>
    <mergeCell ref="A10:H10"/>
    <mergeCell ref="B11:F11"/>
    <mergeCell ref="A12:H12"/>
    <mergeCell ref="A1:H1"/>
    <mergeCell ref="A2:H2"/>
    <mergeCell ref="E3:G3"/>
    <mergeCell ref="A4:G4"/>
    <mergeCell ref="B5:F5"/>
    <mergeCell ref="A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76">
      <selection activeCell="J90" sqref="J90"/>
    </sheetView>
  </sheetViews>
  <sheetFormatPr defaultColWidth="9.125" defaultRowHeight="12.75"/>
  <cols>
    <col min="1" max="1" width="0.875" style="2" customWidth="1"/>
    <col min="2" max="2" width="14.875" style="2" customWidth="1"/>
    <col min="3" max="3" width="14.125" style="2" customWidth="1"/>
    <col min="4" max="4" width="33.125" style="2" customWidth="1"/>
    <col min="5" max="5" width="10.875" style="2" customWidth="1"/>
    <col min="6" max="7" width="22.50390625" style="2" customWidth="1"/>
    <col min="8" max="8" width="0.875" style="2" customWidth="1"/>
    <col min="9" max="16384" width="9.125" style="2" customWidth="1"/>
  </cols>
  <sheetData>
    <row r="1" ht="3.75" customHeight="1">
      <c r="A1" s="1"/>
    </row>
    <row r="2" spans="2:8" ht="12.75">
      <c r="B2" s="3"/>
      <c r="C2" s="66" t="s">
        <v>0</v>
      </c>
      <c r="D2" s="66"/>
      <c r="E2" s="66"/>
      <c r="F2" s="66"/>
      <c r="G2" s="66"/>
      <c r="H2" s="66"/>
    </row>
    <row r="3" spans="2:8" ht="12.75">
      <c r="B3" s="3"/>
      <c r="C3" s="3"/>
      <c r="D3" s="3"/>
      <c r="E3" s="4"/>
      <c r="F3" s="3"/>
      <c r="G3" s="3"/>
      <c r="H3" s="3"/>
    </row>
    <row r="4" spans="2:8" ht="12.75">
      <c r="B4" s="3"/>
      <c r="C4" s="3"/>
      <c r="D4" s="3"/>
      <c r="E4" s="4"/>
      <c r="F4" s="3"/>
      <c r="G4" s="3"/>
      <c r="H4" s="3"/>
    </row>
    <row r="5" spans="2:8" ht="12.75">
      <c r="B5" s="67" t="s">
        <v>1</v>
      </c>
      <c r="C5" s="68"/>
      <c r="D5" s="69"/>
      <c r="E5" s="73" t="s">
        <v>2</v>
      </c>
      <c r="F5" s="5" t="s">
        <v>3</v>
      </c>
      <c r="G5" s="5" t="s">
        <v>4</v>
      </c>
      <c r="H5" s="3"/>
    </row>
    <row r="6" spans="2:8" ht="12.75">
      <c r="B6" s="70"/>
      <c r="C6" s="71"/>
      <c r="D6" s="72"/>
      <c r="E6" s="74"/>
      <c r="F6" s="6" t="s">
        <v>5</v>
      </c>
      <c r="G6" s="6" t="s">
        <v>5</v>
      </c>
      <c r="H6" s="3"/>
    </row>
    <row r="7" spans="2:8" ht="12.75">
      <c r="B7" s="75">
        <v>1</v>
      </c>
      <c r="C7" s="76"/>
      <c r="D7" s="77"/>
      <c r="E7" s="7">
        <v>2</v>
      </c>
      <c r="F7" s="7">
        <v>3</v>
      </c>
      <c r="G7" s="7">
        <v>4</v>
      </c>
      <c r="H7" s="3"/>
    </row>
    <row r="8" spans="2:8" ht="12.75">
      <c r="B8" s="61" t="s">
        <v>6</v>
      </c>
      <c r="C8" s="62"/>
      <c r="D8" s="63"/>
      <c r="E8" s="8"/>
      <c r="F8" s="9"/>
      <c r="G8" s="9"/>
      <c r="H8" s="3"/>
    </row>
    <row r="9" spans="2:8" ht="12.75">
      <c r="B9" s="61" t="s">
        <v>7</v>
      </c>
      <c r="C9" s="62"/>
      <c r="D9" s="62"/>
      <c r="E9" s="8"/>
      <c r="F9" s="9"/>
      <c r="G9" s="9"/>
      <c r="H9" s="3"/>
    </row>
    <row r="10" spans="2:8" ht="12.75">
      <c r="B10" s="61" t="s">
        <v>8</v>
      </c>
      <c r="C10" s="62"/>
      <c r="D10" s="62"/>
      <c r="E10" s="8"/>
      <c r="F10" s="9"/>
      <c r="G10" s="9"/>
      <c r="H10" s="3"/>
    </row>
    <row r="11" spans="2:8" ht="12.75">
      <c r="B11" s="44" t="s">
        <v>9</v>
      </c>
      <c r="C11" s="45"/>
      <c r="D11" s="45"/>
      <c r="E11" s="8" t="s">
        <v>10</v>
      </c>
      <c r="F11" s="10">
        <v>13961927.3</v>
      </c>
      <c r="G11" s="10">
        <v>15559627.1</v>
      </c>
      <c r="H11" s="3"/>
    </row>
    <row r="12" spans="2:8" ht="12.75">
      <c r="B12" s="44" t="s">
        <v>11</v>
      </c>
      <c r="C12" s="45"/>
      <c r="D12" s="45"/>
      <c r="E12" s="8" t="s">
        <v>12</v>
      </c>
      <c r="F12" s="10">
        <v>2283286.1</v>
      </c>
      <c r="G12" s="10">
        <v>2721778.8</v>
      </c>
      <c r="H12" s="3"/>
    </row>
    <row r="13" spans="2:8" ht="12.75">
      <c r="B13" s="52" t="s">
        <v>13</v>
      </c>
      <c r="C13" s="47"/>
      <c r="D13" s="47"/>
      <c r="E13" s="8" t="s">
        <v>14</v>
      </c>
      <c r="F13" s="11">
        <f>F11-F12</f>
        <v>11678641.200000001</v>
      </c>
      <c r="G13" s="11">
        <f>G11-G12</f>
        <v>12837848.3</v>
      </c>
      <c r="H13" s="3"/>
    </row>
    <row r="14" spans="2:8" ht="12.75">
      <c r="B14" s="44" t="s">
        <v>15</v>
      </c>
      <c r="C14" s="45"/>
      <c r="D14" s="45"/>
      <c r="E14" s="8"/>
      <c r="F14" s="12"/>
      <c r="G14" s="12"/>
      <c r="H14" s="3"/>
    </row>
    <row r="15" spans="2:8" ht="12.75">
      <c r="B15" s="44" t="s">
        <v>16</v>
      </c>
      <c r="C15" s="45"/>
      <c r="D15" s="45"/>
      <c r="E15" s="8" t="s">
        <v>17</v>
      </c>
      <c r="F15" s="10"/>
      <c r="G15" s="10"/>
      <c r="H15" s="3"/>
    </row>
    <row r="16" spans="2:8" ht="12.75">
      <c r="B16" s="44" t="s">
        <v>18</v>
      </c>
      <c r="C16" s="45"/>
      <c r="D16" s="45"/>
      <c r="E16" s="8" t="s">
        <v>19</v>
      </c>
      <c r="F16" s="10"/>
      <c r="G16" s="10"/>
      <c r="H16" s="3"/>
    </row>
    <row r="17" spans="2:8" ht="12.75">
      <c r="B17" s="44" t="s">
        <v>20</v>
      </c>
      <c r="C17" s="45"/>
      <c r="D17" s="45"/>
      <c r="E17" s="8" t="s">
        <v>21</v>
      </c>
      <c r="F17" s="11"/>
      <c r="G17" s="11"/>
      <c r="H17" s="3"/>
    </row>
    <row r="18" spans="2:8" ht="12.75">
      <c r="B18" s="52" t="s">
        <v>22</v>
      </c>
      <c r="C18" s="47"/>
      <c r="D18" s="47"/>
      <c r="E18" s="53" t="s">
        <v>23</v>
      </c>
      <c r="F18" s="59">
        <f>F20+F21+F22+F23+F24</f>
        <v>29368.2</v>
      </c>
      <c r="G18" s="59">
        <f>G20+G21+G22+G23+G24</f>
        <v>30854.2</v>
      </c>
      <c r="H18" s="3"/>
    </row>
    <row r="19" spans="2:8" ht="12.75">
      <c r="B19" s="50" t="s">
        <v>24</v>
      </c>
      <c r="C19" s="51"/>
      <c r="D19" s="51"/>
      <c r="E19" s="54"/>
      <c r="F19" s="60"/>
      <c r="G19" s="60"/>
      <c r="H19" s="3"/>
    </row>
    <row r="20" spans="2:8" ht="12.75">
      <c r="B20" s="44" t="s">
        <v>25</v>
      </c>
      <c r="C20" s="45"/>
      <c r="D20" s="45"/>
      <c r="E20" s="8" t="s">
        <v>26</v>
      </c>
      <c r="F20" s="10">
        <v>26868.2</v>
      </c>
      <c r="G20" s="10">
        <f>26868.2+1486</f>
        <v>28354.2</v>
      </c>
      <c r="H20" s="3"/>
    </row>
    <row r="21" spans="2:8" ht="12.75">
      <c r="B21" s="44" t="s">
        <v>27</v>
      </c>
      <c r="C21" s="45"/>
      <c r="D21" s="45"/>
      <c r="E21" s="8" t="s">
        <v>28</v>
      </c>
      <c r="F21" s="10">
        <v>2500</v>
      </c>
      <c r="G21" s="10"/>
      <c r="H21" s="3"/>
    </row>
    <row r="22" spans="2:8" ht="12.75">
      <c r="B22" s="44" t="s">
        <v>29</v>
      </c>
      <c r="C22" s="45"/>
      <c r="D22" s="45"/>
      <c r="E22" s="8" t="s">
        <v>30</v>
      </c>
      <c r="F22" s="10"/>
      <c r="G22" s="10"/>
      <c r="H22" s="3"/>
    </row>
    <row r="23" spans="2:8" ht="12.75">
      <c r="B23" s="44" t="s">
        <v>31</v>
      </c>
      <c r="C23" s="45"/>
      <c r="D23" s="45"/>
      <c r="E23" s="8" t="s">
        <v>32</v>
      </c>
      <c r="F23" s="10"/>
      <c r="G23" s="10"/>
      <c r="H23" s="3"/>
    </row>
    <row r="24" spans="2:8" ht="12.75">
      <c r="B24" s="44" t="s">
        <v>33</v>
      </c>
      <c r="C24" s="45"/>
      <c r="D24" s="45"/>
      <c r="E24" s="8" t="s">
        <v>34</v>
      </c>
      <c r="F24" s="10"/>
      <c r="G24" s="10">
        <v>2500</v>
      </c>
      <c r="H24" s="3"/>
    </row>
    <row r="25" spans="2:8" ht="12.75">
      <c r="B25" s="44" t="s">
        <v>35</v>
      </c>
      <c r="C25" s="45"/>
      <c r="D25" s="45"/>
      <c r="E25" s="8" t="s">
        <v>36</v>
      </c>
      <c r="F25" s="10"/>
      <c r="G25" s="10"/>
      <c r="H25" s="3"/>
    </row>
    <row r="26" spans="2:8" ht="12.75">
      <c r="B26" s="44" t="s">
        <v>37</v>
      </c>
      <c r="C26" s="45"/>
      <c r="D26" s="45"/>
      <c r="E26" s="8" t="s">
        <v>38</v>
      </c>
      <c r="F26" s="10"/>
      <c r="G26" s="10"/>
      <c r="H26" s="3"/>
    </row>
    <row r="27" spans="2:8" ht="12.75">
      <c r="B27" s="44" t="s">
        <v>39</v>
      </c>
      <c r="C27" s="45"/>
      <c r="D27" s="45"/>
      <c r="E27" s="8" t="s">
        <v>40</v>
      </c>
      <c r="F27" s="10"/>
      <c r="G27" s="10">
        <v>1121104.1</v>
      </c>
      <c r="H27" s="3"/>
    </row>
    <row r="28" spans="2:8" ht="12.75">
      <c r="B28" s="44" t="s">
        <v>41</v>
      </c>
      <c r="C28" s="45"/>
      <c r="D28" s="45"/>
      <c r="E28" s="8" t="s">
        <v>42</v>
      </c>
      <c r="F28" s="10"/>
      <c r="G28" s="10"/>
      <c r="H28" s="3"/>
    </row>
    <row r="29" spans="2:8" ht="12.75">
      <c r="B29" s="44" t="s">
        <v>43</v>
      </c>
      <c r="C29" s="45"/>
      <c r="D29" s="45"/>
      <c r="E29" s="8" t="s">
        <v>44</v>
      </c>
      <c r="F29" s="11">
        <f>F13+F18+F25</f>
        <v>11708009.4</v>
      </c>
      <c r="G29" s="11">
        <f>G13+G18+G25+G27</f>
        <v>13989806.6</v>
      </c>
      <c r="H29" s="3"/>
    </row>
    <row r="30" spans="2:8" ht="12.75">
      <c r="B30" s="61" t="s">
        <v>45</v>
      </c>
      <c r="C30" s="62"/>
      <c r="D30" s="63"/>
      <c r="E30" s="8"/>
      <c r="F30" s="13"/>
      <c r="G30" s="13"/>
      <c r="H30" s="3"/>
    </row>
    <row r="31" spans="2:8" ht="12.75">
      <c r="B31" s="52" t="s">
        <v>46</v>
      </c>
      <c r="C31" s="47"/>
      <c r="D31" s="47"/>
      <c r="E31" s="53" t="s">
        <v>47</v>
      </c>
      <c r="F31" s="59">
        <f>F33+F34+F35+F36</f>
        <v>2936878.5</v>
      </c>
      <c r="G31" s="59">
        <f>G33+G34+G35+G36</f>
        <v>2492768</v>
      </c>
      <c r="H31" s="3"/>
    </row>
    <row r="32" spans="2:8" ht="12.75">
      <c r="B32" s="50" t="s">
        <v>48</v>
      </c>
      <c r="C32" s="51"/>
      <c r="D32" s="51"/>
      <c r="E32" s="54"/>
      <c r="F32" s="60"/>
      <c r="G32" s="60"/>
      <c r="H32" s="3"/>
    </row>
    <row r="33" spans="2:8" ht="12.75">
      <c r="B33" s="44" t="s">
        <v>49</v>
      </c>
      <c r="C33" s="45"/>
      <c r="D33" s="45"/>
      <c r="E33" s="8" t="s">
        <v>50</v>
      </c>
      <c r="F33" s="10">
        <v>2690058.1</v>
      </c>
      <c r="G33" s="10">
        <v>2492768</v>
      </c>
      <c r="H33" s="3"/>
    </row>
    <row r="34" spans="2:8" ht="12.75">
      <c r="B34" s="64" t="s">
        <v>51</v>
      </c>
      <c r="C34" s="65"/>
      <c r="D34" s="65"/>
      <c r="E34" s="8" t="s">
        <v>52</v>
      </c>
      <c r="F34" s="10"/>
      <c r="G34" s="10"/>
      <c r="H34" s="3"/>
    </row>
    <row r="35" spans="2:8" ht="12.75">
      <c r="B35" s="44" t="s">
        <v>53</v>
      </c>
      <c r="C35" s="45"/>
      <c r="D35" s="45"/>
      <c r="E35" s="8" t="s">
        <v>54</v>
      </c>
      <c r="F35" s="10"/>
      <c r="G35" s="10"/>
      <c r="H35" s="3"/>
    </row>
    <row r="36" spans="2:8" ht="12.75">
      <c r="B36" s="44" t="s">
        <v>55</v>
      </c>
      <c r="C36" s="45"/>
      <c r="D36" s="45"/>
      <c r="E36" s="8" t="s">
        <v>56</v>
      </c>
      <c r="F36" s="10">
        <v>246820.4</v>
      </c>
      <c r="G36" s="10"/>
      <c r="H36" s="3"/>
    </row>
    <row r="37" spans="2:8" ht="12.75">
      <c r="B37" s="44" t="s">
        <v>57</v>
      </c>
      <c r="C37" s="45"/>
      <c r="D37" s="45"/>
      <c r="E37" s="8" t="s">
        <v>58</v>
      </c>
      <c r="F37" s="10">
        <v>1580</v>
      </c>
      <c r="G37" s="10"/>
      <c r="H37" s="3"/>
    </row>
    <row r="38" spans="2:8" ht="12.75">
      <c r="B38" s="44" t="s">
        <v>59</v>
      </c>
      <c r="C38" s="45"/>
      <c r="D38" s="45"/>
      <c r="E38" s="8" t="s">
        <v>60</v>
      </c>
      <c r="F38" s="10"/>
      <c r="G38" s="10">
        <v>22608.9</v>
      </c>
      <c r="H38" s="3"/>
    </row>
    <row r="39" spans="2:8" ht="12.75">
      <c r="B39" s="44" t="s">
        <v>61</v>
      </c>
      <c r="C39" s="45"/>
      <c r="D39" s="45"/>
      <c r="E39" s="8" t="s">
        <v>62</v>
      </c>
      <c r="F39" s="11">
        <f>F41+F43+F44+F45+F46+F47+F49+F50+F51</f>
        <v>1808352.7999999998</v>
      </c>
      <c r="G39" s="11">
        <f>G41+G43+G44+G45+G46+G47+G49+G50+G51</f>
        <v>3196176.75</v>
      </c>
      <c r="H39" s="3"/>
    </row>
    <row r="40" spans="2:8" ht="12.75">
      <c r="B40" s="44" t="s">
        <v>63</v>
      </c>
      <c r="C40" s="45"/>
      <c r="D40" s="45"/>
      <c r="E40" s="8" t="s">
        <v>64</v>
      </c>
      <c r="F40" s="10"/>
      <c r="G40" s="10"/>
      <c r="H40" s="3"/>
    </row>
    <row r="41" spans="2:8" ht="12.75">
      <c r="B41" s="44" t="s">
        <v>65</v>
      </c>
      <c r="C41" s="45"/>
      <c r="D41" s="45"/>
      <c r="E41" s="8" t="s">
        <v>66</v>
      </c>
      <c r="F41" s="10"/>
      <c r="G41" s="10">
        <v>871530.8</v>
      </c>
      <c r="H41" s="3"/>
    </row>
    <row r="42" spans="2:8" ht="12.75">
      <c r="B42" s="44" t="s">
        <v>67</v>
      </c>
      <c r="C42" s="45"/>
      <c r="D42" s="45"/>
      <c r="E42" s="8" t="s">
        <v>68</v>
      </c>
      <c r="F42" s="10"/>
      <c r="G42" s="10"/>
      <c r="H42" s="3"/>
    </row>
    <row r="43" spans="2:8" ht="12.75">
      <c r="B43" s="44" t="s">
        <v>69</v>
      </c>
      <c r="C43" s="45"/>
      <c r="D43" s="45"/>
      <c r="E43" s="8" t="s">
        <v>70</v>
      </c>
      <c r="F43" s="10">
        <v>56746.6</v>
      </c>
      <c r="G43" s="10">
        <v>56746.6</v>
      </c>
      <c r="H43" s="3"/>
    </row>
    <row r="44" spans="2:8" ht="12.75">
      <c r="B44" s="44" t="s">
        <v>71</v>
      </c>
      <c r="C44" s="45"/>
      <c r="D44" s="45"/>
      <c r="E44" s="8" t="s">
        <v>72</v>
      </c>
      <c r="F44" s="10">
        <v>2529.3</v>
      </c>
      <c r="G44" s="10"/>
      <c r="H44" s="3"/>
    </row>
    <row r="45" spans="2:8" ht="12.75">
      <c r="B45" s="44" t="s">
        <v>73</v>
      </c>
      <c r="C45" s="45"/>
      <c r="D45" s="45"/>
      <c r="E45" s="8" t="s">
        <v>74</v>
      </c>
      <c r="F45" s="10">
        <v>1007453</v>
      </c>
      <c r="G45" s="10"/>
      <c r="H45" s="3"/>
    </row>
    <row r="46" spans="2:8" ht="12.75">
      <c r="B46" s="44" t="s">
        <v>75</v>
      </c>
      <c r="C46" s="45"/>
      <c r="D46" s="45"/>
      <c r="E46" s="8" t="s">
        <v>76</v>
      </c>
      <c r="F46" s="10">
        <v>27908.3</v>
      </c>
      <c r="G46" s="10">
        <v>232948.9</v>
      </c>
      <c r="H46" s="3"/>
    </row>
    <row r="47" spans="2:8" ht="12.75">
      <c r="B47" s="52" t="s">
        <v>77</v>
      </c>
      <c r="C47" s="47"/>
      <c r="D47" s="47"/>
      <c r="E47" s="53" t="s">
        <v>78</v>
      </c>
      <c r="F47" s="48">
        <v>77588.4</v>
      </c>
      <c r="G47" s="48">
        <v>17747.3</v>
      </c>
      <c r="H47" s="3"/>
    </row>
    <row r="48" spans="2:8" ht="12.75">
      <c r="B48" s="50" t="s">
        <v>79</v>
      </c>
      <c r="C48" s="51"/>
      <c r="D48" s="51"/>
      <c r="E48" s="54"/>
      <c r="F48" s="49"/>
      <c r="G48" s="49"/>
      <c r="H48" s="3"/>
    </row>
    <row r="49" spans="2:8" ht="12.75">
      <c r="B49" s="44" t="s">
        <v>80</v>
      </c>
      <c r="C49" s="45"/>
      <c r="D49" s="45"/>
      <c r="E49" s="8" t="s">
        <v>81</v>
      </c>
      <c r="F49" s="10"/>
      <c r="G49" s="10"/>
      <c r="H49" s="3"/>
    </row>
    <row r="50" spans="2:8" ht="12.75">
      <c r="B50" s="44" t="s">
        <v>82</v>
      </c>
      <c r="C50" s="45"/>
      <c r="D50" s="45"/>
      <c r="E50" s="8" t="s">
        <v>83</v>
      </c>
      <c r="F50" s="10">
        <v>13547.2</v>
      </c>
      <c r="G50" s="10">
        <v>4238.5</v>
      </c>
      <c r="H50" s="3"/>
    </row>
    <row r="51" spans="2:8" ht="12.75">
      <c r="B51" s="44" t="s">
        <v>84</v>
      </c>
      <c r="C51" s="45"/>
      <c r="D51" s="45"/>
      <c r="E51" s="8" t="s">
        <v>85</v>
      </c>
      <c r="F51" s="10">
        <v>622580</v>
      </c>
      <c r="G51" s="32">
        <v>2012964.65</v>
      </c>
      <c r="H51" s="3"/>
    </row>
    <row r="52" spans="2:8" ht="12.75">
      <c r="B52" s="44" t="s">
        <v>86</v>
      </c>
      <c r="C52" s="45"/>
      <c r="D52" s="45"/>
      <c r="E52" s="8" t="s">
        <v>87</v>
      </c>
      <c r="F52" s="11">
        <f>F53+F54+F55+F56</f>
        <v>19780.3</v>
      </c>
      <c r="G52" s="11">
        <f>G53+G54+G55+G56</f>
        <v>59007.4</v>
      </c>
      <c r="H52" s="3"/>
    </row>
    <row r="53" spans="2:8" ht="12.75">
      <c r="B53" s="44" t="s">
        <v>88</v>
      </c>
      <c r="C53" s="45"/>
      <c r="D53" s="45"/>
      <c r="E53" s="8" t="s">
        <v>89</v>
      </c>
      <c r="F53" s="10"/>
      <c r="G53" s="10"/>
      <c r="H53" s="3"/>
    </row>
    <row r="54" spans="2:8" ht="12.75">
      <c r="B54" s="44" t="s">
        <v>90</v>
      </c>
      <c r="C54" s="45"/>
      <c r="D54" s="45"/>
      <c r="E54" s="8" t="s">
        <v>91</v>
      </c>
      <c r="F54" s="10">
        <v>19780.3</v>
      </c>
      <c r="G54" s="10">
        <v>59007.4</v>
      </c>
      <c r="H54" s="3"/>
    </row>
    <row r="55" spans="2:8" ht="12.75">
      <c r="B55" s="44" t="s">
        <v>92</v>
      </c>
      <c r="C55" s="45"/>
      <c r="D55" s="45"/>
      <c r="E55" s="8" t="s">
        <v>93</v>
      </c>
      <c r="F55" s="10"/>
      <c r="G55" s="10"/>
      <c r="H55" s="3"/>
    </row>
    <row r="56" spans="2:8" ht="12.75">
      <c r="B56" s="44" t="s">
        <v>94</v>
      </c>
      <c r="C56" s="45"/>
      <c r="D56" s="45"/>
      <c r="E56" s="8" t="s">
        <v>95</v>
      </c>
      <c r="F56" s="10"/>
      <c r="G56" s="10"/>
      <c r="H56" s="3"/>
    </row>
    <row r="57" spans="2:8" ht="12.75">
      <c r="B57" s="44" t="s">
        <v>96</v>
      </c>
      <c r="C57" s="45"/>
      <c r="D57" s="45"/>
      <c r="E57" s="8" t="s">
        <v>97</v>
      </c>
      <c r="F57" s="10"/>
      <c r="G57" s="10"/>
      <c r="H57" s="3"/>
    </row>
    <row r="58" spans="2:8" ht="12.75">
      <c r="B58" s="44" t="s">
        <v>98</v>
      </c>
      <c r="C58" s="45"/>
      <c r="D58" s="45"/>
      <c r="E58" s="8" t="s">
        <v>99</v>
      </c>
      <c r="F58" s="10">
        <v>1121104.1</v>
      </c>
      <c r="G58" s="10"/>
      <c r="H58" s="3"/>
    </row>
    <row r="59" spans="2:8" ht="12.75">
      <c r="B59" s="44" t="s">
        <v>100</v>
      </c>
      <c r="C59" s="45"/>
      <c r="D59" s="45"/>
      <c r="E59" s="8" t="s">
        <v>101</v>
      </c>
      <c r="F59" s="11">
        <f>F58+F57+F52+F39+F38+F37+F31</f>
        <v>5887695.7</v>
      </c>
      <c r="G59" s="34">
        <f>G58+G57+G52+G39+G38+G37+G31</f>
        <v>5770561.05</v>
      </c>
      <c r="H59" s="3"/>
    </row>
    <row r="60" spans="2:8" ht="12.75">
      <c r="B60" s="44" t="s">
        <v>102</v>
      </c>
      <c r="C60" s="45"/>
      <c r="D60" s="45"/>
      <c r="E60" s="8" t="s">
        <v>103</v>
      </c>
      <c r="F60" s="14">
        <f>F29+F59</f>
        <v>17595705.1</v>
      </c>
      <c r="G60" s="33">
        <f>G29+G59</f>
        <v>19760367.65</v>
      </c>
      <c r="H60" s="3"/>
    </row>
    <row r="61" spans="2:8" ht="12.75">
      <c r="B61" s="61" t="s">
        <v>104</v>
      </c>
      <c r="C61" s="62"/>
      <c r="D61" s="62"/>
      <c r="E61" s="8"/>
      <c r="F61" s="13"/>
      <c r="G61" s="13"/>
      <c r="H61" s="3"/>
    </row>
    <row r="62" spans="2:8" ht="12.75">
      <c r="B62" s="61" t="s">
        <v>105</v>
      </c>
      <c r="C62" s="62"/>
      <c r="D62" s="62"/>
      <c r="E62" s="8"/>
      <c r="F62" s="13"/>
      <c r="G62" s="13"/>
      <c r="H62" s="3"/>
    </row>
    <row r="63" spans="2:8" ht="12.75">
      <c r="B63" s="44" t="s">
        <v>106</v>
      </c>
      <c r="C63" s="45"/>
      <c r="D63" s="45"/>
      <c r="E63" s="8" t="s">
        <v>107</v>
      </c>
      <c r="F63" s="10">
        <v>2200000</v>
      </c>
      <c r="G63" s="10">
        <v>2200000</v>
      </c>
      <c r="H63" s="3"/>
    </row>
    <row r="64" spans="2:8" ht="12.75">
      <c r="B64" s="44" t="s">
        <v>108</v>
      </c>
      <c r="C64" s="45"/>
      <c r="D64" s="45"/>
      <c r="E64" s="8" t="s">
        <v>109</v>
      </c>
      <c r="F64" s="10"/>
      <c r="G64" s="10"/>
      <c r="H64" s="3"/>
    </row>
    <row r="65" spans="2:8" ht="12.75">
      <c r="B65" s="44" t="s">
        <v>110</v>
      </c>
      <c r="C65" s="45"/>
      <c r="D65" s="45"/>
      <c r="E65" s="8" t="s">
        <v>111</v>
      </c>
      <c r="F65" s="10">
        <f>3115398.4+30124.5</f>
        <v>3145522.9</v>
      </c>
      <c r="G65" s="10">
        <f>4539075.2+30124.5</f>
        <v>4569199.7</v>
      </c>
      <c r="H65" s="3"/>
    </row>
    <row r="66" spans="2:8" ht="12.75">
      <c r="B66" s="44" t="s">
        <v>112</v>
      </c>
      <c r="C66" s="45"/>
      <c r="D66" s="45"/>
      <c r="E66" s="8" t="s">
        <v>113</v>
      </c>
      <c r="F66" s="10"/>
      <c r="G66" s="10"/>
      <c r="H66" s="3"/>
    </row>
    <row r="67" spans="2:8" ht="12.75">
      <c r="B67" s="44" t="s">
        <v>114</v>
      </c>
      <c r="C67" s="45"/>
      <c r="D67" s="45"/>
      <c r="E67" s="8" t="s">
        <v>115</v>
      </c>
      <c r="F67" s="10">
        <v>-784341</v>
      </c>
      <c r="G67" s="10">
        <v>-271560</v>
      </c>
      <c r="H67" s="3"/>
    </row>
    <row r="68" spans="2:8" ht="12.75">
      <c r="B68" s="44" t="s">
        <v>116</v>
      </c>
      <c r="C68" s="45"/>
      <c r="D68" s="45"/>
      <c r="E68" s="8" t="s">
        <v>117</v>
      </c>
      <c r="F68" s="10">
        <v>10565614.5</v>
      </c>
      <c r="G68" s="10"/>
      <c r="H68" s="3"/>
    </row>
    <row r="69" spans="2:8" ht="12.75">
      <c r="B69" s="44" t="s">
        <v>118</v>
      </c>
      <c r="C69" s="45"/>
      <c r="D69" s="45"/>
      <c r="E69" s="8" t="s">
        <v>119</v>
      </c>
      <c r="F69" s="10"/>
      <c r="G69" s="10"/>
      <c r="H69" s="3"/>
    </row>
    <row r="70" spans="2:8" ht="12.75">
      <c r="B70" s="44" t="s">
        <v>120</v>
      </c>
      <c r="C70" s="45"/>
      <c r="D70" s="45"/>
      <c r="E70" s="8" t="s">
        <v>121</v>
      </c>
      <c r="F70" s="14">
        <f>F63+F64+F65+F66+F67+F68+F69</f>
        <v>15126796.4</v>
      </c>
      <c r="G70" s="14">
        <f>G63+G64+G65+G66+G67+G68+G69</f>
        <v>6497639.7</v>
      </c>
      <c r="H70" s="3"/>
    </row>
    <row r="71" spans="2:8" ht="12.75">
      <c r="B71" s="61" t="s">
        <v>122</v>
      </c>
      <c r="C71" s="62"/>
      <c r="D71" s="63"/>
      <c r="E71" s="8"/>
      <c r="F71" s="13"/>
      <c r="G71" s="13"/>
      <c r="H71" s="3"/>
    </row>
    <row r="72" spans="2:8" ht="12.75">
      <c r="B72" s="52" t="s">
        <v>123</v>
      </c>
      <c r="C72" s="47"/>
      <c r="D72" s="47"/>
      <c r="E72" s="53" t="s">
        <v>124</v>
      </c>
      <c r="F72" s="59">
        <f>F76+F78+F80+F81+F84+F85+F87</f>
        <v>0</v>
      </c>
      <c r="G72" s="59">
        <f>G76+G78+G80+G81+G84+G85+G87</f>
        <v>0</v>
      </c>
      <c r="H72" s="3"/>
    </row>
    <row r="73" spans="2:8" ht="12.75">
      <c r="B73" s="50" t="s">
        <v>125</v>
      </c>
      <c r="C73" s="51"/>
      <c r="D73" s="51"/>
      <c r="E73" s="54"/>
      <c r="F73" s="60"/>
      <c r="G73" s="60"/>
      <c r="H73" s="3"/>
    </row>
    <row r="74" spans="2:8" ht="12.75">
      <c r="B74" s="52" t="s">
        <v>126</v>
      </c>
      <c r="C74" s="47"/>
      <c r="D74" s="47"/>
      <c r="E74" s="53" t="s">
        <v>127</v>
      </c>
      <c r="F74" s="59">
        <f>F76+F78+F81+F84+F85+F87</f>
        <v>0</v>
      </c>
      <c r="G74" s="59">
        <f>G76+G78+G81+G84+G85+G87</f>
        <v>0</v>
      </c>
      <c r="H74" s="3"/>
    </row>
    <row r="75" spans="2:8" ht="12.75">
      <c r="B75" s="50" t="s">
        <v>128</v>
      </c>
      <c r="C75" s="51"/>
      <c r="D75" s="51"/>
      <c r="E75" s="54"/>
      <c r="F75" s="60"/>
      <c r="G75" s="60"/>
      <c r="H75" s="3"/>
    </row>
    <row r="76" spans="2:8" ht="12.75">
      <c r="B76" s="44" t="s">
        <v>129</v>
      </c>
      <c r="C76" s="45"/>
      <c r="D76" s="45"/>
      <c r="E76" s="8" t="s">
        <v>130</v>
      </c>
      <c r="F76" s="10"/>
      <c r="G76" s="10"/>
      <c r="H76" s="3"/>
    </row>
    <row r="77" spans="2:8" ht="12.75">
      <c r="B77" s="44" t="s">
        <v>131</v>
      </c>
      <c r="C77" s="45"/>
      <c r="D77" s="45"/>
      <c r="E77" s="8" t="s">
        <v>132</v>
      </c>
      <c r="F77" s="10"/>
      <c r="G77" s="10"/>
      <c r="H77" s="3"/>
    </row>
    <row r="78" spans="2:8" ht="12.75">
      <c r="B78" s="52" t="s">
        <v>133</v>
      </c>
      <c r="C78" s="47"/>
      <c r="D78" s="47"/>
      <c r="E78" s="53" t="s">
        <v>134</v>
      </c>
      <c r="F78" s="48"/>
      <c r="G78" s="48"/>
      <c r="H78" s="3"/>
    </row>
    <row r="79" spans="2:8" ht="12.75">
      <c r="B79" s="50" t="s">
        <v>135</v>
      </c>
      <c r="C79" s="51"/>
      <c r="D79" s="51"/>
      <c r="E79" s="54"/>
      <c r="F79" s="49"/>
      <c r="G79" s="49"/>
      <c r="H79" s="3"/>
    </row>
    <row r="80" spans="2:8" ht="12.75">
      <c r="B80" s="44" t="s">
        <v>136</v>
      </c>
      <c r="C80" s="45"/>
      <c r="D80" s="46"/>
      <c r="E80" s="8" t="s">
        <v>137</v>
      </c>
      <c r="F80" s="10"/>
      <c r="G80" s="10"/>
      <c r="H80" s="3"/>
    </row>
    <row r="81" spans="2:8" ht="12.75">
      <c r="B81" s="52" t="s">
        <v>138</v>
      </c>
      <c r="C81" s="47"/>
      <c r="D81" s="47"/>
      <c r="E81" s="53" t="s">
        <v>139</v>
      </c>
      <c r="F81" s="48"/>
      <c r="G81" s="48"/>
      <c r="H81" s="3"/>
    </row>
    <row r="82" spans="2:8" ht="12.75">
      <c r="B82" s="50" t="s">
        <v>140</v>
      </c>
      <c r="C82" s="51"/>
      <c r="D82" s="51"/>
      <c r="E82" s="54"/>
      <c r="F82" s="49"/>
      <c r="G82" s="49"/>
      <c r="H82" s="3"/>
    </row>
    <row r="83" spans="2:8" ht="12.75">
      <c r="B83" s="44" t="s">
        <v>141</v>
      </c>
      <c r="C83" s="45"/>
      <c r="D83" s="45"/>
      <c r="E83" s="8" t="s">
        <v>142</v>
      </c>
      <c r="F83" s="10"/>
      <c r="G83" s="10"/>
      <c r="H83" s="3"/>
    </row>
    <row r="84" spans="2:8" ht="12.75">
      <c r="B84" s="44" t="s">
        <v>143</v>
      </c>
      <c r="C84" s="45"/>
      <c r="D84" s="45"/>
      <c r="E84" s="8" t="s">
        <v>144</v>
      </c>
      <c r="F84" s="10"/>
      <c r="G84" s="10"/>
      <c r="H84" s="3"/>
    </row>
    <row r="85" spans="2:8" ht="12.75">
      <c r="B85" s="44" t="s">
        <v>145</v>
      </c>
      <c r="C85" s="45"/>
      <c r="D85" s="45"/>
      <c r="E85" s="8" t="s">
        <v>146</v>
      </c>
      <c r="F85" s="10"/>
      <c r="G85" s="10"/>
      <c r="H85" s="3"/>
    </row>
    <row r="86" spans="2:8" ht="12.75">
      <c r="B86" s="44" t="s">
        <v>147</v>
      </c>
      <c r="C86" s="45"/>
      <c r="D86" s="45"/>
      <c r="E86" s="8" t="s">
        <v>148</v>
      </c>
      <c r="F86" s="10"/>
      <c r="G86" s="10"/>
      <c r="H86" s="3"/>
    </row>
    <row r="87" spans="2:8" ht="12.75">
      <c r="B87" s="44" t="s">
        <v>149</v>
      </c>
      <c r="C87" s="45"/>
      <c r="D87" s="45"/>
      <c r="E87" s="8" t="s">
        <v>150</v>
      </c>
      <c r="F87" s="10"/>
      <c r="G87" s="10"/>
      <c r="H87" s="3"/>
    </row>
    <row r="88" spans="2:8" ht="15" customHeight="1">
      <c r="B88" s="52" t="s">
        <v>151</v>
      </c>
      <c r="C88" s="47"/>
      <c r="D88" s="47"/>
      <c r="E88" s="53" t="s">
        <v>152</v>
      </c>
      <c r="F88" s="55">
        <f>F93+F95+F97+F98+F99+F100+F101+F102+F103+F105+F107+F109</f>
        <v>2468908.7</v>
      </c>
      <c r="G88" s="57">
        <f>G93+G95+G97+G98+G99+G100+G101+G102+G103+G104+G105+G106+G107+G108+G109</f>
        <v>13262728.012</v>
      </c>
      <c r="H88" s="3"/>
    </row>
    <row r="89" spans="2:8" ht="15" customHeight="1">
      <c r="B89" s="50" t="s">
        <v>153</v>
      </c>
      <c r="C89" s="51"/>
      <c r="D89" s="51"/>
      <c r="E89" s="54"/>
      <c r="F89" s="56"/>
      <c r="G89" s="58"/>
      <c r="H89" s="3"/>
    </row>
    <row r="90" spans="2:8" ht="12.75">
      <c r="B90" s="52" t="s">
        <v>154</v>
      </c>
      <c r="C90" s="47"/>
      <c r="D90" s="47"/>
      <c r="E90" s="53" t="s">
        <v>155</v>
      </c>
      <c r="F90" s="55">
        <f>F93+F95+F100+F101+F102+F103+F105+F109</f>
        <v>1360463.1</v>
      </c>
      <c r="G90" s="57">
        <f>G93+G95+G98+G100+G101+G102+G103+G104+G105+G109</f>
        <v>12094782.612</v>
      </c>
      <c r="H90" s="3"/>
    </row>
    <row r="91" spans="2:8" ht="12.75">
      <c r="B91" s="50" t="s">
        <v>156</v>
      </c>
      <c r="C91" s="51"/>
      <c r="D91" s="51"/>
      <c r="E91" s="54"/>
      <c r="F91" s="56"/>
      <c r="G91" s="58"/>
      <c r="H91" s="3"/>
    </row>
    <row r="92" spans="2:8" ht="12.75">
      <c r="B92" s="44" t="s">
        <v>157</v>
      </c>
      <c r="C92" s="45"/>
      <c r="D92" s="45"/>
      <c r="E92" s="8" t="s">
        <v>158</v>
      </c>
      <c r="F92" s="10"/>
      <c r="G92" s="10"/>
      <c r="H92" s="3"/>
    </row>
    <row r="93" spans="2:8" ht="12.75">
      <c r="B93" s="44" t="s">
        <v>159</v>
      </c>
      <c r="C93" s="45"/>
      <c r="D93" s="45"/>
      <c r="E93" s="8" t="s">
        <v>160</v>
      </c>
      <c r="F93" s="10">
        <v>505899.9</v>
      </c>
      <c r="G93" s="10"/>
      <c r="H93" s="3"/>
    </row>
    <row r="94" spans="2:8" ht="12.75">
      <c r="B94" s="44" t="s">
        <v>161</v>
      </c>
      <c r="C94" s="45"/>
      <c r="D94" s="46"/>
      <c r="E94" s="8" t="s">
        <v>162</v>
      </c>
      <c r="F94" s="10"/>
      <c r="G94" s="10"/>
      <c r="H94" s="3"/>
    </row>
    <row r="95" spans="2:8" ht="12.75">
      <c r="B95" s="52" t="s">
        <v>163</v>
      </c>
      <c r="C95" s="47"/>
      <c r="D95" s="47"/>
      <c r="E95" s="53" t="s">
        <v>164</v>
      </c>
      <c r="F95" s="48">
        <v>231956.3</v>
      </c>
      <c r="G95" s="48"/>
      <c r="H95" s="3"/>
    </row>
    <row r="96" spans="2:8" ht="12.75">
      <c r="B96" s="50" t="s">
        <v>165</v>
      </c>
      <c r="C96" s="51"/>
      <c r="D96" s="51"/>
      <c r="E96" s="54"/>
      <c r="F96" s="49"/>
      <c r="G96" s="49"/>
      <c r="H96" s="3"/>
    </row>
    <row r="97" spans="2:8" ht="12.75">
      <c r="B97" s="44" t="s">
        <v>166</v>
      </c>
      <c r="C97" s="45"/>
      <c r="D97" s="46"/>
      <c r="E97" s="8" t="s">
        <v>167</v>
      </c>
      <c r="F97" s="10"/>
      <c r="G97" s="10"/>
      <c r="H97" s="3"/>
    </row>
    <row r="98" spans="2:8" ht="12.75">
      <c r="B98" s="44" t="s">
        <v>168</v>
      </c>
      <c r="C98" s="45"/>
      <c r="D98" s="46"/>
      <c r="E98" s="8" t="s">
        <v>169</v>
      </c>
      <c r="F98" s="10"/>
      <c r="G98" s="10"/>
      <c r="H98" s="3"/>
    </row>
    <row r="99" spans="2:8" ht="12.75">
      <c r="B99" s="44" t="s">
        <v>170</v>
      </c>
      <c r="C99" s="45"/>
      <c r="D99" s="46"/>
      <c r="E99" s="8" t="s">
        <v>171</v>
      </c>
      <c r="F99" s="10"/>
      <c r="G99" s="10"/>
      <c r="H99" s="3"/>
    </row>
    <row r="100" spans="2:8" ht="12.75">
      <c r="B100" s="44" t="s">
        <v>172</v>
      </c>
      <c r="C100" s="45"/>
      <c r="D100" s="46"/>
      <c r="E100" s="8" t="s">
        <v>173</v>
      </c>
      <c r="F100" s="10">
        <v>5528.4</v>
      </c>
      <c r="G100" s="10">
        <v>5528.4</v>
      </c>
      <c r="H100" s="3"/>
    </row>
    <row r="101" spans="2:8" ht="12.75">
      <c r="B101" s="44" t="s">
        <v>174</v>
      </c>
      <c r="C101" s="45"/>
      <c r="D101" s="46"/>
      <c r="E101" s="8" t="s">
        <v>175</v>
      </c>
      <c r="F101" s="10">
        <v>254113.1</v>
      </c>
      <c r="G101" s="32">
        <v>24513.85</v>
      </c>
      <c r="H101" s="3"/>
    </row>
    <row r="102" spans="2:8" ht="12.75">
      <c r="B102" s="44" t="s">
        <v>176</v>
      </c>
      <c r="C102" s="45"/>
      <c r="D102" s="46"/>
      <c r="E102" s="8" t="s">
        <v>177</v>
      </c>
      <c r="F102" s="10"/>
      <c r="G102" s="32">
        <v>51603.15</v>
      </c>
      <c r="H102" s="3"/>
    </row>
    <row r="103" spans="2:8" ht="12.75">
      <c r="B103" s="44" t="s">
        <v>178</v>
      </c>
      <c r="C103" s="45"/>
      <c r="D103" s="46"/>
      <c r="E103" s="8" t="s">
        <v>179</v>
      </c>
      <c r="F103" s="10">
        <v>231693.7</v>
      </c>
      <c r="G103" s="10"/>
      <c r="H103" s="3"/>
    </row>
    <row r="104" spans="2:8" ht="12.75">
      <c r="B104" s="44" t="s">
        <v>180</v>
      </c>
      <c r="C104" s="45"/>
      <c r="D104" s="46"/>
      <c r="E104" s="8" t="s">
        <v>181</v>
      </c>
      <c r="F104" s="10"/>
      <c r="G104" s="32">
        <v>10565614.5</v>
      </c>
      <c r="H104" s="3"/>
    </row>
    <row r="105" spans="2:8" ht="12.75">
      <c r="B105" s="44" t="s">
        <v>182</v>
      </c>
      <c r="C105" s="45"/>
      <c r="D105" s="46"/>
      <c r="E105" s="8" t="s">
        <v>183</v>
      </c>
      <c r="F105" s="10">
        <v>127340.6</v>
      </c>
      <c r="G105" s="32">
        <v>180219.35</v>
      </c>
      <c r="H105" s="3"/>
    </row>
    <row r="106" spans="2:8" ht="12.75">
      <c r="B106" s="44" t="s">
        <v>184</v>
      </c>
      <c r="C106" s="45"/>
      <c r="D106" s="46"/>
      <c r="E106" s="8" t="s">
        <v>185</v>
      </c>
      <c r="F106" s="10"/>
      <c r="G106" s="10"/>
      <c r="H106" s="3"/>
    </row>
    <row r="107" spans="2:8" ht="12.75">
      <c r="B107" s="44" t="s">
        <v>186</v>
      </c>
      <c r="C107" s="45"/>
      <c r="D107" s="46"/>
      <c r="E107" s="8" t="s">
        <v>187</v>
      </c>
      <c r="F107" s="10">
        <v>1108445.6</v>
      </c>
      <c r="G107" s="32">
        <v>1167945.4</v>
      </c>
      <c r="H107" s="3"/>
    </row>
    <row r="108" spans="2:8" ht="12.75">
      <c r="B108" s="44" t="s">
        <v>188</v>
      </c>
      <c r="C108" s="45"/>
      <c r="D108" s="46"/>
      <c r="E108" s="8" t="s">
        <v>189</v>
      </c>
      <c r="F108" s="10"/>
      <c r="G108" s="32"/>
      <c r="H108" s="3"/>
    </row>
    <row r="109" spans="2:8" ht="12.75">
      <c r="B109" s="44" t="s">
        <v>190</v>
      </c>
      <c r="C109" s="45"/>
      <c r="D109" s="46"/>
      <c r="E109" s="8" t="s">
        <v>191</v>
      </c>
      <c r="F109" s="10">
        <v>3931.1</v>
      </c>
      <c r="G109" s="32">
        <v>1267303.362</v>
      </c>
      <c r="H109" s="3"/>
    </row>
    <row r="110" spans="2:8" ht="12.75">
      <c r="B110" s="44" t="s">
        <v>192</v>
      </c>
      <c r="C110" s="45"/>
      <c r="D110" s="46"/>
      <c r="E110" s="8" t="s">
        <v>193</v>
      </c>
      <c r="F110" s="14">
        <f>F72+F88</f>
        <v>2468908.7</v>
      </c>
      <c r="G110" s="33">
        <f>G72+G88</f>
        <v>13262728.012</v>
      </c>
      <c r="H110" s="3"/>
    </row>
    <row r="111" spans="2:8" ht="12.75">
      <c r="B111" s="44" t="s">
        <v>194</v>
      </c>
      <c r="C111" s="45"/>
      <c r="D111" s="46"/>
      <c r="E111" s="8" t="s">
        <v>195</v>
      </c>
      <c r="F111" s="14">
        <f>F70+F110</f>
        <v>17595705.1</v>
      </c>
      <c r="G111" s="33">
        <f>G70+G110</f>
        <v>19760367.712</v>
      </c>
      <c r="H111" s="3"/>
    </row>
    <row r="112" spans="2:8" ht="12.75">
      <c r="B112" s="47"/>
      <c r="C112" s="47"/>
      <c r="D112" s="47"/>
      <c r="E112" s="4"/>
      <c r="F112" s="3"/>
      <c r="G112" s="3"/>
      <c r="H112" s="3"/>
    </row>
    <row r="113" spans="2:8" ht="12.75">
      <c r="B113" s="43"/>
      <c r="C113" s="43"/>
      <c r="D113" s="43"/>
      <c r="E113" s="4"/>
      <c r="F113" s="3"/>
      <c r="G113" s="3"/>
      <c r="H113" s="3"/>
    </row>
    <row r="114" spans="2:8" ht="18">
      <c r="B114" s="27" t="s">
        <v>238</v>
      </c>
      <c r="C114" s="28"/>
      <c r="D114" s="28"/>
      <c r="H114" s="3"/>
    </row>
    <row r="115" spans="2:8" ht="18">
      <c r="B115" s="27" t="s">
        <v>239</v>
      </c>
      <c r="C115" s="28"/>
      <c r="D115" s="28"/>
      <c r="E115" s="28" t="s">
        <v>240</v>
      </c>
      <c r="H115" s="3"/>
    </row>
    <row r="116" spans="2:8" ht="18">
      <c r="B116" s="29"/>
      <c r="C116" s="28"/>
      <c r="D116" s="28"/>
      <c r="H116" s="3"/>
    </row>
    <row r="117" spans="2:8" ht="18">
      <c r="B117" s="30" t="s">
        <v>242</v>
      </c>
      <c r="C117" s="28"/>
      <c r="D117" s="28"/>
      <c r="E117" s="28" t="s">
        <v>241</v>
      </c>
      <c r="H117" s="3"/>
    </row>
    <row r="118" ht="12.75">
      <c r="H118" s="3"/>
    </row>
    <row r="119" ht="12.75">
      <c r="H119" s="3"/>
    </row>
  </sheetData>
  <sheetProtection/>
  <mergeCells count="140">
    <mergeCell ref="C2:H2"/>
    <mergeCell ref="B5:D6"/>
    <mergeCell ref="E5:E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18:E19"/>
    <mergeCell ref="F18:F19"/>
    <mergeCell ref="G18:G19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31:E32"/>
    <mergeCell ref="F31:F32"/>
    <mergeCell ref="G31:G3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E47:E48"/>
    <mergeCell ref="F47:F48"/>
    <mergeCell ref="G47:G48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E72:E73"/>
    <mergeCell ref="F72:F73"/>
    <mergeCell ref="G72:G73"/>
    <mergeCell ref="B73:D73"/>
    <mergeCell ref="B74:D74"/>
    <mergeCell ref="E74:E75"/>
    <mergeCell ref="F74:F75"/>
    <mergeCell ref="G74:G75"/>
    <mergeCell ref="B75:D75"/>
    <mergeCell ref="B76:D76"/>
    <mergeCell ref="B77:D77"/>
    <mergeCell ref="B78:D78"/>
    <mergeCell ref="E78:E79"/>
    <mergeCell ref="F78:F79"/>
    <mergeCell ref="G78:G79"/>
    <mergeCell ref="B79:D79"/>
    <mergeCell ref="B80:D80"/>
    <mergeCell ref="B81:D81"/>
    <mergeCell ref="E81:E82"/>
    <mergeCell ref="F81:F82"/>
    <mergeCell ref="G81:G82"/>
    <mergeCell ref="B82:D82"/>
    <mergeCell ref="B83:D83"/>
    <mergeCell ref="B84:D84"/>
    <mergeCell ref="B85:D85"/>
    <mergeCell ref="B86:D86"/>
    <mergeCell ref="B87:D87"/>
    <mergeCell ref="B88:D88"/>
    <mergeCell ref="E88:E89"/>
    <mergeCell ref="F88:F89"/>
    <mergeCell ref="G88:G89"/>
    <mergeCell ref="B89:D89"/>
    <mergeCell ref="B90:D90"/>
    <mergeCell ref="E90:E91"/>
    <mergeCell ref="F90:F91"/>
    <mergeCell ref="G90:G91"/>
    <mergeCell ref="B91:D91"/>
    <mergeCell ref="B92:D92"/>
    <mergeCell ref="B93:D93"/>
    <mergeCell ref="B94:D94"/>
    <mergeCell ref="B95:D95"/>
    <mergeCell ref="E95:E96"/>
    <mergeCell ref="F95:F96"/>
    <mergeCell ref="G95:G96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13:D113"/>
    <mergeCell ref="B107:D107"/>
    <mergeCell ref="B108:D108"/>
    <mergeCell ref="B109:D109"/>
    <mergeCell ref="B110:D110"/>
    <mergeCell ref="B111:D111"/>
    <mergeCell ref="B112:D112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2019-07-13T10:30:36Z</cp:lastPrinted>
  <dcterms:created xsi:type="dcterms:W3CDTF">2015-10-21T08:14:12Z</dcterms:created>
  <dcterms:modified xsi:type="dcterms:W3CDTF">2019-07-31T13:33:57Z</dcterms:modified>
  <cp:category/>
  <cp:version/>
  <cp:contentType/>
  <cp:contentStatus/>
</cp:coreProperties>
</file>